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<sst xmlns="http://schemas.openxmlformats.org/spreadsheetml/2006/main" count="184" uniqueCount="160">
  <si>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</si>
  <si>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</si>
  <si>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</si>
  <si>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</si>
  <si>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</si>
  <si>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</si>
  <si>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</si>
  <si>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</si>
  <si>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</si>
  <si>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</si>
  <si>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</si>
  <si>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</si>
  <si>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</si>
  <si>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</si>
  <si>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</si>
  <si>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</si>
  <si>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</si>
  <si>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</si>
  <si>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</si>
  <si>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</si>
  <si>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</si>
  <si>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</si>
  <si>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</si>
  <si>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</si>
  <si>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</si>
  <si>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</si>
  <si>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</si>
  <si>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</si>
  <si>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</si>
  <si>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</si>
  <si>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</si>
  <si>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</si>
  <si>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</si>
  <si>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</si>
  <si>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</si>
  <si>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</si>
  <si>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</si>
  <si>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</si>
  <si>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</si>
  <si>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</si>
  <si>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</si>
  <si>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</si>
  <si>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</si>
  <si>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</si>
  <si>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</si>
  <si>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</si>
  <si>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</si>
  <si>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</si>
  <si>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</si>
  <si>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</si>
  <si>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</si>
  <si>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</si>
  <si>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</si>
  <si>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</si>
  <si>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</si>
  <si>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</si>
  <si>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</si>
  <si>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</si>
  <si>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</si>
  <si>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</si>
  <si>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</si>
  <si>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</si>
  <si>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</si>
  <si>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</si>
  <si>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</si>
  <si>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</si>
  <si>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</si>
  <si>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</si>
  <si>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</si>
  <si>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</si>
  <si>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</si>
  <si>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</si>
  <si>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</si>
  <si>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</si>
  <si>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</si>
  <si>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</si>
  <si>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</si>
  <si>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</si>
  <si>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</si>
  <si>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</si>
  <si>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</si>
  <si>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</si>
  <si>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</si>
  <si>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</si>
  <si>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</si>
  <si>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</si>
  <si>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</si>
  <si>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</si>
  <si>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</si>
  <si>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</si>
  <si>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</si>
  <si>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</si>
  <si>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</si>
  <si>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</si>
  <si>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</si>
  <si>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</si>
  <si>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</si>
  <si>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</si>
  <si>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</si>
  <si>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</si>
  <si>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</si>
  <si>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</si>
  <si>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</si>
  <si>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</si>
  <si>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</si>
  <si>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</si>
  <si>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</si>
  <si>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</si>
  <si>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</si>
  <si>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</si>
  <si>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</si>
  <si>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30  DE JUNIO 2017</t>
  </si>
  <si>
    <t xml:space="preserve">      Gerente de Finanzas                                                            Contador General</t>
  </si>
  <si>
    <t xml:space="preserve">       Edwin René López G.                                                     Efraín  Alexander Meléndez </t>
  </si>
  <si>
    <t>ESTADO DE RESULTADOS  DEL 01 DE ENERO  AL 30 DE JUNIO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</si>
  <si>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</si>
  <si>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</si>
  <si>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</si>
  <si>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</si>
  <si>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</si>
  <si>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</si>
  <si>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</si>
  <si>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</si>
  <si>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</si>
  <si>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</si>
  <si>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</si>
  <si>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</si>
  <si>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</si>
  <si>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</si>
  <si>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</si>
  <si>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</si>
  <si>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</si>
  <si>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</si>
  <si>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</si>
  <si>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</si>
  <si>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</si>
  <si>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</si>
  <si>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</si>
  <si>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</si>
  <si>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</si>
  <si>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</si>
  <si>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</si>
  <si>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</si>
  <si>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</si>
  <si>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</si>
  <si>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</si>
  <si>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</si>
  <si>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</si>
  <si>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</si>
  <si>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</si>
  <si>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</si>
  <si>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</si>
  <si>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</si>
  <si>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</si>
  <si>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</si>
  <si>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</si>
  <si>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</si>
  <si>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</si>
  <si>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Edwin René López G.                                                     Efraín  Alexander Meléndez </t>
  </si>
  <si>
    <t xml:space="preserve">     Gerente de Finanzas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</si>
</sst>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Q122" sqref="Q122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/>
      <c r="N5" s="6"/>
      <c r="O5" s="6"/>
    </row>
    <row r="6" spans="1:20" ht="1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3"/>
      <c r="M6" s="3"/>
      <c r="N6" s="3"/>
      <c r="O6" s="7">
        <f>SUM(M7:M20)</f>
        <v>65135.5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18467.400000000001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5785.8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2785.8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3000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40882.299999999996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4427.5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36536.6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2190.5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-2272.3000000000002</v>
      </c>
      <c r="M19" s="6"/>
      <c r="N19" s="6"/>
      <c r="O19" s="6"/>
    </row>
    <row r="20" spans="1:16" ht="15" customHeight="1" x14ac:dyDescent="0.25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"/>
      <c r="M20" s="3"/>
      <c r="N20" s="3"/>
      <c r="O20" s="7">
        <f>SUM(M21:M34)</f>
        <v>1445.8000000000002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309.39999999999998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23.8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755.1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404.1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34.200000000000003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62.8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1.4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305.7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-46.6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3"/>
      <c r="M34" s="3"/>
      <c r="N34" s="3"/>
      <c r="O34" s="7">
        <f>SUM(M35:M51)</f>
        <v>411.39999999999981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336.19999999999982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1102.3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184.1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300.10000000000002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-1299.9000000000001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75.2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75.2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2" t="s">
        <v>46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3"/>
      <c r="M51" s="3"/>
      <c r="N51" s="3"/>
      <c r="O51" s="11">
        <f>SUM(O6+O20+O34)</f>
        <v>66992.7</v>
      </c>
    </row>
    <row r="52" spans="1:16" ht="15" hidden="1" customHeight="1" x14ac:dyDescent="0.25">
      <c r="A52" s="22" t="s">
        <v>47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2" t="s">
        <v>52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3"/>
      <c r="M59" s="3"/>
      <c r="N59" s="3"/>
      <c r="O59" s="7">
        <f>SUM(M60:M62)</f>
        <v>9816.6999999999989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441.8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9374.9</v>
      </c>
      <c r="N61" s="9"/>
      <c r="O61" s="6"/>
    </row>
    <row r="62" spans="1:16" ht="15" customHeight="1" x14ac:dyDescent="0.25">
      <c r="A62" s="22" t="s">
        <v>55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6"/>
      <c r="M62" s="6"/>
      <c r="N62" s="6"/>
      <c r="O62" s="6"/>
    </row>
    <row r="63" spans="1:16" ht="18" customHeight="1" x14ac:dyDescent="0.25">
      <c r="A63" s="22" t="s">
        <v>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3"/>
      <c r="M63" s="3"/>
      <c r="N63" s="3"/>
      <c r="O63" s="7">
        <f>SUM(M64:M79)</f>
        <v>50114.1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49676.6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2143.8000000000002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3548.3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32724.5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10323.9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936.1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340.7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340.7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96.8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2" t="s">
        <v>68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3"/>
      <c r="M79" s="3"/>
      <c r="N79" s="3"/>
      <c r="O79" s="7">
        <f>SUM(M80:M97)</f>
        <v>1477.4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799.90000000000009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5.6</v>
      </c>
      <c r="M82" s="6"/>
      <c r="N82" s="6"/>
      <c r="O82" s="6"/>
    </row>
    <row r="83" spans="1:15" ht="15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250.8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163.4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186.9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40.700000000000003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19.600000000000001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132.9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347.7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323.89999999999998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4.5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12.4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0.1</v>
      </c>
      <c r="M93" s="6"/>
      <c r="N93" s="6"/>
      <c r="O93" s="6"/>
    </row>
    <row r="94" spans="1:15" ht="15" customHeight="1" x14ac:dyDescent="0.25">
      <c r="A94" s="4"/>
      <c r="B94" s="23" t="s">
        <v>79</v>
      </c>
      <c r="C94" s="23"/>
      <c r="D94" s="23"/>
      <c r="E94" s="23"/>
      <c r="F94" s="23"/>
      <c r="G94" s="23"/>
      <c r="H94" s="23"/>
      <c r="I94" s="23"/>
      <c r="J94" s="23"/>
      <c r="K94" s="9">
        <v>2</v>
      </c>
      <c r="L94" s="8">
        <v>6.8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152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177.8</v>
      </c>
      <c r="N96" s="9"/>
      <c r="O96" s="10"/>
    </row>
    <row r="97" spans="1:16" ht="15" hidden="1" customHeight="1" x14ac:dyDescent="0.25">
      <c r="A97" s="22" t="s">
        <v>82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2" t="s">
        <v>85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3"/>
      <c r="M100" s="3"/>
      <c r="N100" s="3"/>
      <c r="O100" s="11">
        <f>SUM(O63+O79+O97)</f>
        <v>51591.5</v>
      </c>
    </row>
    <row r="101" spans="1:16" ht="21.75" customHeight="1" thickTop="1" x14ac:dyDescent="0.25">
      <c r="A101" s="22" t="s">
        <v>86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3"/>
      <c r="M101" s="3"/>
      <c r="N101" s="3"/>
      <c r="O101" s="3">
        <f>SUM(M102:M116)</f>
        <v>15401.2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46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474.2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843.7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245.6</v>
      </c>
      <c r="M115" s="6"/>
      <c r="N115" s="6"/>
      <c r="O115" s="6"/>
    </row>
    <row r="116" spans="1:16" ht="15" customHeight="1" x14ac:dyDescent="0.25">
      <c r="A116" s="22" t="s">
        <v>100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3"/>
      <c r="M116" s="3"/>
      <c r="N116" s="3"/>
      <c r="O116" s="12">
        <f>SUM(O101)</f>
        <v>15401.2</v>
      </c>
    </row>
    <row r="117" spans="1:16" ht="15" hidden="1" customHeight="1" x14ac:dyDescent="0.25">
      <c r="A117" s="22" t="s">
        <v>101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2" t="s">
        <v>107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3"/>
      <c r="M121" s="3"/>
      <c r="N121" s="3"/>
      <c r="O121" s="11">
        <f>SUM(O63+O79+O97+O101+O117)</f>
        <v>66992.7</v>
      </c>
    </row>
    <row r="122" spans="1:16" ht="20.25" customHeight="1" thickTop="1" x14ac:dyDescent="0.25">
      <c r="A122" s="22" t="s">
        <v>104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3"/>
      <c r="M122" s="3"/>
      <c r="N122" s="3"/>
      <c r="O122" s="7">
        <f>SUM(M123:M125)</f>
        <v>9816.6999999999989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441.8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9374.9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113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637D-2F63-4118-A970-CC6A07963F62}">
  <dimension ref="A1:S77"/>
  <sheetViews>
    <sheetView showGridLines="0" workbookViewId="0">
      <selection activeCell="U11" sqref="U11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0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9" ht="15" customHeight="1" x14ac:dyDescent="0.25">
      <c r="A7" s="20" t="s">
        <v>116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"/>
      <c r="M7" s="24"/>
      <c r="N7" s="24"/>
      <c r="O7" s="28">
        <f>SUM(N8:N11)</f>
        <v>5368.2000000000007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5036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145.30000000000001</v>
      </c>
    </row>
    <row r="10" spans="1:19" ht="15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3.3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183.6</v>
      </c>
    </row>
    <row r="12" spans="1:19" ht="15" customHeight="1" x14ac:dyDescent="0.25">
      <c r="A12" s="20" t="s">
        <v>121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24"/>
      <c r="N12" s="24"/>
      <c r="O12" s="28">
        <f>SUM(N13:N16)</f>
        <v>127.5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127.5</v>
      </c>
    </row>
    <row r="17" spans="1:16" ht="15" customHeight="1" x14ac:dyDescent="0.25">
      <c r="A17" s="20" t="s">
        <v>125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"/>
      <c r="M17" s="24"/>
      <c r="N17" s="24"/>
      <c r="O17" s="28">
        <f>SUM(N18:N29)</f>
        <v>415.6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303.7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0.6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111.3</v>
      </c>
    </row>
    <row r="29" spans="1:16" ht="20.25" customHeight="1" thickBot="1" x14ac:dyDescent="0.3">
      <c r="A29" s="20" t="s">
        <v>133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"/>
      <c r="M29" s="24"/>
      <c r="N29" s="24"/>
      <c r="O29" s="33">
        <f>SUM(O7+O12+O17)</f>
        <v>5911.3000000000011</v>
      </c>
    </row>
    <row r="30" spans="1:16" ht="15.75" thickTop="1" x14ac:dyDescent="0.25"/>
    <row r="31" spans="1:16" ht="15" customHeight="1" x14ac:dyDescent="0.25">
      <c r="A31" s="20" t="s">
        <v>134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6" ht="15" customHeight="1" x14ac:dyDescent="0.25">
      <c r="A32" s="20" t="s">
        <v>135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"/>
      <c r="M32" s="24"/>
      <c r="N32" s="24"/>
      <c r="O32" s="28">
        <f>SUM(N33:N36)</f>
        <v>2022.5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1218.5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778.5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25.5</v>
      </c>
    </row>
    <row r="36" spans="1:16" ht="15" customHeight="1" x14ac:dyDescent="0.25">
      <c r="A36" s="20" t="s">
        <v>139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"/>
      <c r="M36" s="24"/>
      <c r="N36" s="24"/>
      <c r="O36" s="28">
        <f>SUM(N37:N43)</f>
        <v>261.89999999999998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261.89999999999998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0" t="s">
        <v>143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"/>
      <c r="M43" s="24"/>
      <c r="N43" s="24"/>
      <c r="O43" s="28">
        <f>SUM(N44:N47)</f>
        <v>2905.2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1613.9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1079.8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211.5</v>
      </c>
    </row>
    <row r="47" spans="1:16" ht="15" customHeight="1" x14ac:dyDescent="0.25">
      <c r="A47" s="20" t="s">
        <v>147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1"/>
      <c r="M47" s="24"/>
      <c r="N47" s="24"/>
      <c r="O47" s="28">
        <f>SUM(N48:N55)</f>
        <v>39.199999999999996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0.5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36.4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2.2999999999999998</v>
      </c>
    </row>
    <row r="55" spans="1:16" ht="15" customHeight="1" x14ac:dyDescent="0.25">
      <c r="A55" s="20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"/>
      <c r="M55" s="24"/>
      <c r="N55" s="24"/>
      <c r="O55" s="28">
        <f>SUM(N56:N58)</f>
        <v>208.3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186.9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21.4</v>
      </c>
    </row>
    <row r="58" spans="1:16" ht="15" customHeight="1" x14ac:dyDescent="0.25">
      <c r="A58" s="20" t="s">
        <v>155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1"/>
      <c r="M58" s="24"/>
      <c r="N58" s="24"/>
      <c r="O58" s="35">
        <f>SUM(O32+O36+O43+O47+O55)</f>
        <v>5437.1</v>
      </c>
    </row>
    <row r="60" spans="1:16" ht="18" customHeight="1" thickBot="1" x14ac:dyDescent="0.3">
      <c r="A60" s="20" t="s">
        <v>156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"/>
      <c r="M60" s="24"/>
      <c r="N60" s="24"/>
      <c r="O60" s="33">
        <f>SUM(O7+O12+O17-O32-O36-O43-O47-O55)</f>
        <v>474.20000000000113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0" t="s">
        <v>157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17"/>
      <c r="N62" s="17"/>
      <c r="O62" s="37">
        <f>+O60-O61</f>
        <v>474.20000000000113</v>
      </c>
    </row>
    <row r="63" spans="1:16" s="16" customFormat="1" ht="15.75" thickTop="1" x14ac:dyDescent="0.25">
      <c r="M63" s="17"/>
      <c r="N63" s="17"/>
      <c r="O63" s="17"/>
    </row>
    <row r="64" spans="1:16" s="16" customFormat="1" ht="37.5" customHeight="1" x14ac:dyDescent="0.25">
      <c r="M64" s="17"/>
      <c r="N64" s="17"/>
      <c r="O64" s="17"/>
    </row>
    <row r="65" spans="1:15" s="16" customFormat="1" x14ac:dyDescent="0.25">
      <c r="A65" s="13" t="s">
        <v>158</v>
      </c>
      <c r="K65" s="17"/>
      <c r="L65" s="17"/>
      <c r="M65" s="17"/>
      <c r="N65" s="17"/>
      <c r="O65" s="17"/>
    </row>
    <row r="66" spans="1:15" x14ac:dyDescent="0.25">
      <c r="A66" s="13" t="s">
        <v>159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2017-07-12T18:45:10Z</cp:lastPrinted>
  <dcterms:created xsi:type="dcterms:W3CDTF">2011-03-04T20:56:38Z</dcterms:created>
  <dcterms:modified xsi:type="dcterms:W3CDTF">2017-11-28T17:23:57Z</dcterms:modified>
</cp:coreProperties>
</file>